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<sst xmlns="http://schemas.openxmlformats.org/spreadsheetml/2006/main" count="36" uniqueCount="36">
  <si>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Алуминиеви лири за баня ЕРАТО</t>
  </si>
  <si>
    <t>Код</t>
  </si>
  <si>
    <t>Продукт</t>
  </si>
  <si>
    <t>Цена без ДДС</t>
  </si>
  <si>
    <t>Цена със ДДС</t>
  </si>
  <si>
    <t>Цветна ал.лира "Ерато" - М810/400</t>
  </si>
  <si>
    <t>Цветна ал.лира "Ерато" - М810/600</t>
  </si>
  <si>
    <t>Цветна ал.лира "Ерато" - М810/800</t>
  </si>
  <si>
    <t>Цветна ал.лира "Ерато" - М1170/400</t>
  </si>
  <si>
    <t>Цветна ал.лира "Ерато" - М1170/600</t>
  </si>
  <si>
    <t>Цветна ал.лира "Ерато" - М1170/800</t>
  </si>
  <si>
    <t>Цветна ал.лира "Ерато" - М1710/400</t>
  </si>
  <si>
    <t>Цветна ал.лира "Ерато" - М1710/600</t>
  </si>
  <si>
    <t>Цветна ал.лира "Ерато" - М1710/800</t>
  </si>
  <si>
    <t>Лира за баня "Ерато"-М810/400</t>
  </si>
  <si>
    <t>Лира за баня "Ерато"-М810/600</t>
  </si>
  <si>
    <t>Лира за баня "Ерато"-М810/800</t>
  </si>
  <si>
    <t>Лира за баня "Ерато"-М1170/400</t>
  </si>
  <si>
    <t>Лира за баня "Ерато"-М1170/600</t>
  </si>
  <si>
    <t>Лира за баня "Ерато"-М1170/800</t>
  </si>
  <si>
    <t>Лира за баня "Ерато"-М1710/400</t>
  </si>
  <si>
    <t>Лира за баня "Ерато"-М1710/600</t>
  </si>
  <si>
    <t>Лира за баня "Ерато"-М1710/800</t>
  </si>
  <si>
    <t>Лира за баня "Ерато"-М2000/800</t>
  </si>
  <si>
    <t>Лира за баня "ЕРАТО" - ММ 800/400</t>
  </si>
  <si>
    <t>Лира за баня "ЕРАТО" - ММ 800/500</t>
  </si>
  <si>
    <t>Лира за баня "ЕРАТО" - ММ 800/600</t>
  </si>
  <si>
    <t>Лира за баня "ЕРАТО" - ММ 1200/400</t>
  </si>
  <si>
    <t>Лира за баня "ЕРАТО" - ММ 1200/500</t>
  </si>
  <si>
    <t>Лира за баня "ЕРАТО" - ММ 1200/600</t>
  </si>
  <si>
    <t>Лира за баня "ЕРАТО" - МL 800/400</t>
  </si>
  <si>
    <t>Лира за баня "ЕРАТО" - МL 1200/400</t>
  </si>
  <si>
    <t>Лира за баня J3 500x1685</t>
  </si>
  <si>
    <t>Лира за баня UNI 750x1215</t>
  </si>
  <si>
    <t>Лира за баня UNI 500x1815</t>
  </si>
  <si>
    <t>Закачалка за лира J, T, UNI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</si>
</sst>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2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73" fontId="1" fillId="0" borderId="1" xfId="0" applyNumberFormat="1" applyFont="1" applyBorder="1" applyAlignment="1">
      <alignment horizontal="right" wrapText="1"/>
    </xf>
    <xf numFmtId="172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172" fontId="1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IZOTERM%20STIL%20EOOD%20KATA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.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8.слъневи колектор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11" sqref="A11:D33"/>
    </sheetView>
  </sheetViews>
  <sheetFormatPr defaultColWidth="9.140625" defaultRowHeight="12.75"/>
  <cols>
    <col min="2" max="2" width="32.421875" style="0" customWidth="1"/>
  </cols>
  <sheetData>
    <row r="1" spans="1:4" ht="12.75">
      <c r="A1" s="1"/>
      <c r="B1" s="2" t="s">
        <v>0</v>
      </c>
      <c r="C1" s="1"/>
      <c r="D1" s="1"/>
    </row>
    <row r="2" spans="1:4" ht="22.5">
      <c r="A2" s="3" t="s">
        <v>1</v>
      </c>
      <c r="B2" s="4" t="s">
        <v>2</v>
      </c>
      <c r="C2" s="5" t="s">
        <v>3</v>
      </c>
      <c r="D2" s="5" t="s">
        <v>4</v>
      </c>
    </row>
    <row r="3" spans="1:4" ht="45">
      <c r="A3" s="6">
        <v>1559</v>
      </c>
      <c r="B3" s="7" t="s">
        <v>5</v>
      </c>
      <c r="C3" s="8">
        <f>IF(LOOKUP($A3,'[1].'!$A$2:$A$65536,'[1].'!$A$2:$A$65536)=$A3,LOOKUP($A3,'[1].'!$A$2:$A$65536,'[1].'!$C$2:$C$65536),0)</f>
        <v>108.3</v>
      </c>
      <c r="D3" s="8">
        <f aca="true" t="shared" si="0" ref="D3:D10">C3*1.2</f>
        <v>129.95999999999998</v>
      </c>
    </row>
    <row r="4" spans="1:4" ht="45">
      <c r="A4" s="6">
        <v>1560</v>
      </c>
      <c r="B4" s="7" t="s">
        <v>6</v>
      </c>
      <c r="C4" s="8">
        <f>IF(LOOKUP($A4,'[1].'!$A$2:$A$65536,'[1].'!$A$2:$A$65536)=$A4,LOOKUP($A4,'[1].'!$A$2:$A$65536,'[1].'!$C$2:$C$65536),0)</f>
        <v>122.7</v>
      </c>
      <c r="D4" s="8">
        <f t="shared" si="0"/>
        <v>147.24</v>
      </c>
    </row>
    <row r="5" spans="1:4" ht="45">
      <c r="A5" s="6">
        <v>1561</v>
      </c>
      <c r="B5" s="7" t="s">
        <v>7</v>
      </c>
      <c r="C5" s="8">
        <f>IF(LOOKUP($A5,'[1].'!$A$2:$A$65536,'[1].'!$A$2:$A$65536)=$A5,LOOKUP($A5,'[1].'!$A$2:$A$65536,'[1].'!$C$2:$C$65536),0)</f>
        <v>149.9</v>
      </c>
      <c r="D5" s="8">
        <f t="shared" si="0"/>
        <v>179.88</v>
      </c>
    </row>
    <row r="6" spans="1:4" ht="45">
      <c r="A6" s="6">
        <v>1562</v>
      </c>
      <c r="B6" s="7" t="s">
        <v>8</v>
      </c>
      <c r="C6" s="8">
        <f>IF(LOOKUP($A6,'[1].'!$A$2:$A$65536,'[1].'!$A$2:$A$65536)=$A6,LOOKUP($A6,'[1].'!$A$2:$A$65536,'[1].'!$C$2:$C$65536),0)</f>
        <v>141.5</v>
      </c>
      <c r="D6" s="8">
        <f t="shared" si="0"/>
        <v>169.79999999999998</v>
      </c>
    </row>
    <row r="7" spans="1:4" ht="45">
      <c r="A7" s="6">
        <v>1563</v>
      </c>
      <c r="B7" s="7" t="s">
        <v>9</v>
      </c>
      <c r="C7" s="8">
        <f>IF(LOOKUP($A7,'[1].'!$A$2:$A$65536,'[1].'!$A$2:$A$65536)=$A7,LOOKUP($A7,'[1].'!$A$2:$A$65536,'[1].'!$C$2:$C$65536),0)</f>
        <v>170.6</v>
      </c>
      <c r="D7" s="8">
        <f t="shared" si="0"/>
        <v>204.72</v>
      </c>
    </row>
    <row r="8" spans="1:4" ht="45">
      <c r="A8" s="6">
        <v>1564</v>
      </c>
      <c r="B8" s="7" t="s">
        <v>10</v>
      </c>
      <c r="C8" s="8">
        <f>IF(LOOKUP($A8,'[1].'!$A$2:$A$65536,'[1].'!$A$2:$A$65536)=$A8,LOOKUP($A8,'[1].'!$A$2:$A$65536,'[1].'!$C$2:$C$65536),0)</f>
        <v>192.6</v>
      </c>
      <c r="D8" s="8">
        <f t="shared" si="0"/>
        <v>231.11999999999998</v>
      </c>
    </row>
    <row r="9" spans="1:4" ht="45">
      <c r="A9" s="6">
        <v>1565</v>
      </c>
      <c r="B9" s="7" t="s">
        <v>11</v>
      </c>
      <c r="C9" s="8">
        <f>IF(LOOKUP($A9,'[1].'!$A$2:$A$65536,'[1].'!$A$2:$A$65536)=$A9,LOOKUP($A9,'[1].'!$A$2:$A$65536,'[1].'!$C$2:$C$65536),0)</f>
        <v>191.2</v>
      </c>
      <c r="D9" s="8">
        <f t="shared" si="0"/>
        <v>229.43999999999997</v>
      </c>
    </row>
    <row r="10" spans="1:4" ht="45">
      <c r="A10" s="6">
        <v>1566</v>
      </c>
      <c r="B10" s="7" t="s">
        <v>12</v>
      </c>
      <c r="C10" s="8">
        <f>IF(LOOKUP($A10,'[1].'!$A$2:$A$65536,'[1].'!$A$2:$A$65536)=$A10,LOOKUP($A10,'[1].'!$A$2:$A$65536,'[1].'!$C$2:$C$65536),0)</f>
        <v>232</v>
      </c>
      <c r="D10" s="8">
        <f t="shared" si="0"/>
        <v>278.4</v>
      </c>
    </row>
    <row r="11" spans="1:4" ht="12.75">
      <c r="A11" s="6">
        <v>1567</v>
      </c>
      <c r="B11" s="7" t="s">
        <v>13</v>
      </c>
      <c r="C11" s="8">
        <f>IF(LOOKUP($A11,'[1].'!$A$2:$A$65536,'[1].'!$A$2:$A$65536)=$A11,LOOKUP($A11,'[1].'!$A$2:$A$65536,'[1].'!$C$2:$C$65536),0)</f>
        <v>264.8</v>
      </c>
      <c r="D11" s="8">
        <f>C11*1.2</f>
        <v>317.76</v>
      </c>
    </row>
    <row r="12" spans="1:4" ht="12.75">
      <c r="A12" s="6">
        <v>1570</v>
      </c>
      <c r="B12" s="7" t="s">
        <v>14</v>
      </c>
      <c r="C12" s="8">
        <f>IF(LOOKUP($A12,'[1].'!$A$2:$A$65536,'[1].'!$A$2:$A$65536)=$A12,LOOKUP($A12,'[1].'!$A$2:$A$65536,'[1].'!$C$2:$C$65536),0)</f>
        <v>100.4</v>
      </c>
      <c r="D12" s="8">
        <f aca="true" t="shared" si="1" ref="D12:D33">C12*1.2</f>
        <v>120.48</v>
      </c>
    </row>
    <row r="13" spans="1:4" ht="12.75">
      <c r="A13" s="6">
        <v>1571</v>
      </c>
      <c r="B13" s="7" t="s">
        <v>15</v>
      </c>
      <c r="C13" s="8">
        <f>IF(LOOKUP($A13,'[1].'!$A$2:$A$65536,'[1].'!$A$2:$A$65536)=$A13,LOOKUP($A13,'[1].'!$A$2:$A$65536,'[1].'!$C$2:$C$65536),0)</f>
        <v>115.36</v>
      </c>
      <c r="D13" s="8">
        <f t="shared" si="1"/>
        <v>138.432</v>
      </c>
    </row>
    <row r="14" spans="1:4" ht="12.75">
      <c r="A14" s="6">
        <v>1572</v>
      </c>
      <c r="B14" s="7" t="s">
        <v>16</v>
      </c>
      <c r="C14" s="8">
        <f>IF(LOOKUP($A14,'[1].'!$A$2:$A$65536,'[1].'!$A$2:$A$65536)=$A14,LOOKUP($A14,'[1].'!$A$2:$A$65536,'[1].'!$C$2:$C$65536),0)</f>
        <v>140.8</v>
      </c>
      <c r="D14" s="8">
        <f t="shared" si="1"/>
        <v>168.96</v>
      </c>
    </row>
    <row r="15" spans="1:4" ht="12.75">
      <c r="A15" s="6">
        <v>1573</v>
      </c>
      <c r="B15" s="7" t="s">
        <v>17</v>
      </c>
      <c r="C15" s="8">
        <f>IF(LOOKUP($A15,'[1].'!$A$2:$A$65536,'[1].'!$A$2:$A$65536)=$A15,LOOKUP($A15,'[1].'!$A$2:$A$65536,'[1].'!$C$2:$C$65536),0)</f>
        <v>133.2</v>
      </c>
      <c r="D15" s="8">
        <f t="shared" si="1"/>
        <v>159.83999999999997</v>
      </c>
    </row>
    <row r="16" spans="1:4" ht="12.75">
      <c r="A16" s="6">
        <v>1574</v>
      </c>
      <c r="B16" s="7" t="s">
        <v>18</v>
      </c>
      <c r="C16" s="8">
        <f>IF(LOOKUP($A16,'[1].'!$A$2:$A$65536,'[1].'!$A$2:$A$65536)=$A16,LOOKUP($A16,'[1].'!$A$2:$A$65536,'[1].'!$C$2:$C$65536),0)</f>
        <v>161.5</v>
      </c>
      <c r="D16" s="8">
        <f t="shared" si="1"/>
        <v>193.79999999999998</v>
      </c>
    </row>
    <row r="17" spans="1:4" ht="12.75">
      <c r="A17" s="9">
        <v>1575</v>
      </c>
      <c r="B17" s="10" t="s">
        <v>19</v>
      </c>
      <c r="C17" s="8">
        <f>IF(LOOKUP($A17,'[1].'!$A$2:$A$65536,'[1].'!$A$2:$A$65536)=$A17,LOOKUP($A17,'[1].'!$A$2:$A$65536,'[1].'!$C$2:$C$65536),0)</f>
        <v>183.1</v>
      </c>
      <c r="D17" s="8">
        <f t="shared" si="1"/>
        <v>219.72</v>
      </c>
    </row>
    <row r="18" spans="1:4" ht="12.75">
      <c r="A18" s="11">
        <v>1576</v>
      </c>
      <c r="B18" s="12" t="s">
        <v>20</v>
      </c>
      <c r="C18" s="8">
        <f>IF(LOOKUP($A18,'[1].'!$A$2:$A$65536,'[1].'!$A$2:$A$65536)=$A18,LOOKUP($A18,'[1].'!$A$2:$A$65536,'[1].'!$C$2:$C$65536),0)</f>
        <v>182.7</v>
      </c>
      <c r="D18" s="8">
        <f t="shared" si="1"/>
        <v>219.23999999999998</v>
      </c>
    </row>
    <row r="19" spans="1:4" ht="12.75">
      <c r="A19" s="6">
        <v>1577</v>
      </c>
      <c r="B19" s="7" t="s">
        <v>21</v>
      </c>
      <c r="C19" s="8">
        <f>IF(LOOKUP($A19,'[1].'!$A$2:$A$65536,'[1].'!$A$2:$A$65536)=$A19,LOOKUP($A19,'[1].'!$A$2:$A$65536,'[1].'!$C$2:$C$65536),0)</f>
        <v>222.1</v>
      </c>
      <c r="D19" s="8">
        <f t="shared" si="1"/>
        <v>266.52</v>
      </c>
    </row>
    <row r="20" spans="1:4" ht="12.75">
      <c r="A20" s="6">
        <v>1578</v>
      </c>
      <c r="B20" s="7" t="s">
        <v>22</v>
      </c>
      <c r="C20" s="8">
        <f>IF(LOOKUP($A20,'[1].'!$A$2:$A$65536,'[1].'!$A$2:$A$65536)=$A20,LOOKUP($A20,'[1].'!$A$2:$A$65536,'[1].'!$C$2:$C$65536),0)</f>
        <v>254.5</v>
      </c>
      <c r="D20" s="8">
        <f t="shared" si="1"/>
        <v>305.4</v>
      </c>
    </row>
    <row r="21" spans="1:4" ht="12.75">
      <c r="A21" s="6">
        <v>1558</v>
      </c>
      <c r="B21" s="7" t="s">
        <v>23</v>
      </c>
      <c r="C21" s="8">
        <f>IF(LOOKUP($A21,'[1].'!$A$2:$A$65536,'[1].'!$A$2:$A$65536)=$A21,LOOKUP($A21,'[1].'!$A$2:$A$65536,'[1].'!$C$2:$C$65536),0)</f>
        <v>365.65</v>
      </c>
      <c r="D21" s="8">
        <f>C21*1.2</f>
        <v>438.78</v>
      </c>
    </row>
    <row r="22" spans="1:4" ht="12.75">
      <c r="A22" s="6">
        <v>1750</v>
      </c>
      <c r="B22" s="7" t="s">
        <v>24</v>
      </c>
      <c r="C22" s="8">
        <f>IF(LOOKUP($A22,'[1].'!$A$2:$A$65536,'[1].'!$A$2:$A$65536)=$A22,LOOKUP($A22,'[1].'!$A$2:$A$65536,'[1].'!$C$2:$C$65536),0)</f>
        <v>118</v>
      </c>
      <c r="D22" s="8">
        <f t="shared" si="1"/>
        <v>141.6</v>
      </c>
    </row>
    <row r="23" spans="1:4" ht="12.75">
      <c r="A23" s="6">
        <v>1751</v>
      </c>
      <c r="B23" s="7" t="s">
        <v>25</v>
      </c>
      <c r="C23" s="8">
        <f>IF(LOOKUP($A23,'[1].'!$A$2:$A$65536,'[1].'!$A$2:$A$65536)=$A23,LOOKUP($A23,'[1].'!$A$2:$A$65536,'[1].'!$C$2:$C$65536),0)</f>
        <v>128</v>
      </c>
      <c r="D23" s="8">
        <f t="shared" si="1"/>
        <v>153.6</v>
      </c>
    </row>
    <row r="24" spans="1:4" ht="12.75">
      <c r="A24" s="6">
        <v>1752</v>
      </c>
      <c r="B24" s="7" t="s">
        <v>26</v>
      </c>
      <c r="C24" s="8">
        <f>IF(LOOKUP($A24,'[1].'!$A$2:$A$65536,'[1].'!$A$2:$A$65536)=$A24,LOOKUP($A24,'[1].'!$A$2:$A$65536,'[1].'!$C$2:$C$65536),0)</f>
        <v>137</v>
      </c>
      <c r="D24" s="8">
        <f t="shared" si="1"/>
        <v>164.4</v>
      </c>
    </row>
    <row r="25" spans="1:4" ht="12.75">
      <c r="A25" s="6">
        <v>1753</v>
      </c>
      <c r="B25" s="7" t="s">
        <v>27</v>
      </c>
      <c r="C25" s="8">
        <f>IF(LOOKUP($A25,'[1].'!$A$2:$A$65536,'[1].'!$A$2:$A$65536)=$A25,LOOKUP($A25,'[1].'!$A$2:$A$65536,'[1].'!$C$2:$C$65536),0)</f>
        <v>148</v>
      </c>
      <c r="D25" s="8">
        <f t="shared" si="1"/>
        <v>177.6</v>
      </c>
    </row>
    <row r="26" spans="1:4" ht="12.75">
      <c r="A26" s="6">
        <v>1754</v>
      </c>
      <c r="B26" s="7" t="s">
        <v>28</v>
      </c>
      <c r="C26" s="8">
        <f>IF(LOOKUP($A26,'[1].'!$A$2:$A$65536,'[1].'!$A$2:$A$65536)=$A26,LOOKUP($A26,'[1].'!$A$2:$A$65536,'[1].'!$C$2:$C$65536),0)</f>
        <v>164</v>
      </c>
      <c r="D26" s="8">
        <f t="shared" si="1"/>
        <v>196.79999999999998</v>
      </c>
    </row>
    <row r="27" spans="1:4" ht="12.75">
      <c r="A27" s="6">
        <v>1755</v>
      </c>
      <c r="B27" s="7" t="s">
        <v>29</v>
      </c>
      <c r="C27" s="8">
        <f>IF(LOOKUP($A27,'[1].'!$A$2:$A$65536,'[1].'!$A$2:$A$65536)=$A27,LOOKUP($A27,'[1].'!$A$2:$A$65536,'[1].'!$C$2:$C$65536),0)</f>
        <v>176</v>
      </c>
      <c r="D27" s="8">
        <f t="shared" si="1"/>
        <v>211.2</v>
      </c>
    </row>
    <row r="28" spans="1:4" ht="12.75">
      <c r="A28" s="6">
        <v>1756</v>
      </c>
      <c r="B28" s="7" t="s">
        <v>30</v>
      </c>
      <c r="C28" s="8">
        <f>IF(LOOKUP($A28,'[1].'!$A$2:$A$65536,'[1].'!$A$2:$A$65536)=$A28,LOOKUP($A28,'[1].'!$A$2:$A$65536,'[1].'!$C$2:$C$65536),0)</f>
        <v>105</v>
      </c>
      <c r="D28" s="8">
        <f t="shared" si="1"/>
        <v>126</v>
      </c>
    </row>
    <row r="29" spans="1:4" ht="12.75">
      <c r="A29" s="6">
        <v>1757</v>
      </c>
      <c r="B29" s="7" t="s">
        <v>31</v>
      </c>
      <c r="C29" s="8">
        <f>IF(LOOKUP($A29,'[1].'!$A$2:$A$65536,'[1].'!$A$2:$A$65536)=$A29,LOOKUP($A29,'[1].'!$A$2:$A$65536,'[1].'!$C$2:$C$65536),0)</f>
        <v>125</v>
      </c>
      <c r="D29" s="8">
        <f t="shared" si="1"/>
        <v>150</v>
      </c>
    </row>
    <row r="30" spans="1:4" ht="12.75">
      <c r="A30" s="6">
        <v>1581</v>
      </c>
      <c r="B30" s="7" t="s">
        <v>32</v>
      </c>
      <c r="C30" s="8">
        <f>IF(LOOKUP($A30,'[1].'!$A$2:$A$65536,'[1].'!$A$2:$A$65536)=$A30,LOOKUP($A30,'[1].'!$A$2:$A$65536,'[1].'!$C$2:$C$65536),0)</f>
        <v>116.27</v>
      </c>
      <c r="D30" s="8">
        <f t="shared" si="1"/>
        <v>139.524</v>
      </c>
    </row>
    <row r="31" spans="1:4" ht="12.75">
      <c r="A31" s="6">
        <v>1582</v>
      </c>
      <c r="B31" s="7" t="s">
        <v>33</v>
      </c>
      <c r="C31" s="8">
        <f>IF(LOOKUP($A31,'[1].'!$A$2:$A$65536,'[1].'!$A$2:$A$65536)=$A31,LOOKUP($A31,'[1].'!$A$2:$A$65536,'[1].'!$C$2:$C$65536),0)</f>
        <v>117.23</v>
      </c>
      <c r="D31" s="8">
        <f t="shared" si="1"/>
        <v>140.676</v>
      </c>
    </row>
    <row r="32" spans="1:4" ht="12.75">
      <c r="A32" s="6">
        <v>1583</v>
      </c>
      <c r="B32" s="7" t="s">
        <v>34</v>
      </c>
      <c r="C32" s="8">
        <f>IF(LOOKUP($A32,'[1].'!$A$2:$A$65536,'[1].'!$A$2:$A$65536)=$A32,LOOKUP($A32,'[1].'!$A$2:$A$65536,'[1].'!$C$2:$C$65536),0)</f>
        <v>136.21</v>
      </c>
      <c r="D32" s="8">
        <f t="shared" si="1"/>
        <v>163.452</v>
      </c>
    </row>
    <row r="33" spans="1:4" ht="12.75">
      <c r="A33" s="6">
        <v>1590</v>
      </c>
      <c r="B33" s="7" t="s">
        <v>35</v>
      </c>
      <c r="C33" s="8">
        <f>IF(LOOKUP($A33,'[1].'!$A$2:$A$65536,'[1].'!$A$2:$A$65536)=$A33,LOOKUP($A33,'[1].'!$A$2:$A$65536,'[1].'!$C$2:$C$65536),0)</f>
        <v>16.79</v>
      </c>
      <c r="D33" s="8">
        <f t="shared" si="1"/>
        <v>20.148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2010-03-30T13:01:07Z</dcterms:modified>
  <cp:category/>
  <cp:version/>
  <cp:contentType/>
  <cp:contentStatus/>
</cp:coreProperties>
</file>